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2000" windowHeight="6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<sst xmlns="http://schemas.openxmlformats.org/spreadsheetml/2006/main" count="109" uniqueCount="103">
  <si>
    <t>Kostenschätzung Neubau Veranstaltungszentrum</t>
  </si>
  <si>
    <t>der Marktgemeinde Dürnkrut</t>
  </si>
  <si>
    <t>Zusammenfassung</t>
  </si>
  <si>
    <t>Kap.1</t>
  </si>
  <si>
    <t>Kap.2</t>
  </si>
  <si>
    <t>Kap.3</t>
  </si>
  <si>
    <t>Kap.4</t>
  </si>
  <si>
    <t>Kap.5</t>
  </si>
  <si>
    <t>Kap.6</t>
  </si>
  <si>
    <t>Kap.7</t>
  </si>
  <si>
    <t>Kap.8</t>
  </si>
  <si>
    <t>Kap.9</t>
  </si>
  <si>
    <t>Kap.10</t>
  </si>
  <si>
    <t>Kap.11</t>
  </si>
  <si>
    <t>Kap.12</t>
  </si>
  <si>
    <t>Kap.13</t>
  </si>
  <si>
    <t>Kap.14</t>
  </si>
  <si>
    <t>Kap.15</t>
  </si>
  <si>
    <t>Kap.16</t>
  </si>
  <si>
    <t>Kap.17</t>
  </si>
  <si>
    <t>Kap.18</t>
  </si>
  <si>
    <t>Kap.19</t>
  </si>
  <si>
    <t>Kap.20</t>
  </si>
  <si>
    <t>Summe</t>
  </si>
  <si>
    <t>Baustellengemeinkosten</t>
  </si>
  <si>
    <t>Abbrucharbeiten</t>
  </si>
  <si>
    <t>Erdarbeiten</t>
  </si>
  <si>
    <t>Kanalisierungsarbeiten</t>
  </si>
  <si>
    <t>Stahlbetonarbeiten</t>
  </si>
  <si>
    <t>Mauer- und Versetzarbeiten</t>
  </si>
  <si>
    <t>Verputzarbeiten</t>
  </si>
  <si>
    <t>Estricharbeiten</t>
  </si>
  <si>
    <t>Schwarzdeckerarbeiten</t>
  </si>
  <si>
    <t>Aussenanlagen- Schwarzdeckerarbeiten</t>
  </si>
  <si>
    <t>Zimmerer</t>
  </si>
  <si>
    <t>Dachdecker</t>
  </si>
  <si>
    <t>Spengler</t>
  </si>
  <si>
    <t>Fenster und Fenstertüren</t>
  </si>
  <si>
    <t>Tischlerarbeiten</t>
  </si>
  <si>
    <t>Trockenbauarbeiten</t>
  </si>
  <si>
    <t>Bodenbelagarbeiten</t>
  </si>
  <si>
    <t>Malerarbeiten</t>
  </si>
  <si>
    <t>Leichtmetall, Schlosser - Aufzugsanlage</t>
  </si>
  <si>
    <t>Elektro-, Heizung-, Sanitär- und Lüftungsinstallation</t>
  </si>
  <si>
    <t>20 % USt</t>
  </si>
  <si>
    <t>Zivilrechtlichter Preis</t>
  </si>
  <si>
    <t>€ - Preis</t>
  </si>
  <si>
    <t>Fa. Weiser (lt. DI Sodl)</t>
  </si>
  <si>
    <t>Abdichtungen</t>
  </si>
  <si>
    <t>Spezialgründungen</t>
  </si>
  <si>
    <t>Fertigteile</t>
  </si>
  <si>
    <t>Erdungs- Blitzschutzanlagen</t>
  </si>
  <si>
    <t>Baureinigung</t>
  </si>
  <si>
    <t>Regieleistungen</t>
  </si>
  <si>
    <t>Zwischensumme: Baumeister</t>
  </si>
  <si>
    <t>Angebot</t>
  </si>
  <si>
    <t>\Gemeinderat\4B0719Kostenschätzung Veranstalt.zentrum</t>
  </si>
  <si>
    <t>Auftragnehmer</t>
  </si>
  <si>
    <t xml:space="preserve">Fa. Weiser </t>
  </si>
  <si>
    <t>Drösing</t>
  </si>
  <si>
    <t>brutto</t>
  </si>
  <si>
    <t>Pöll - Dürnkrut</t>
  </si>
  <si>
    <t>Hauer - Waidhofen</t>
  </si>
  <si>
    <t>Göbl - Neustadl</t>
  </si>
  <si>
    <t xml:space="preserve">Heizung - Lüftung </t>
  </si>
  <si>
    <t>Hopferwieser</t>
  </si>
  <si>
    <t>Fliesenlegerarbeiten</t>
  </si>
  <si>
    <t>Sandner</t>
  </si>
  <si>
    <t>Terrazzoarbeiten</t>
  </si>
  <si>
    <t>Krippel</t>
  </si>
  <si>
    <t>Perchtold</t>
  </si>
  <si>
    <t>Dachdämmung</t>
  </si>
  <si>
    <t>Weiser</t>
  </si>
  <si>
    <t>Adaptierung Paul Ferstel Heim</t>
  </si>
  <si>
    <t>Fassade</t>
  </si>
  <si>
    <t>Pöll Dach</t>
  </si>
  <si>
    <t>Pöll</t>
  </si>
  <si>
    <t xml:space="preserve">Fenster </t>
  </si>
  <si>
    <t xml:space="preserve">Hauser </t>
  </si>
  <si>
    <t>Architekt Dipl.Ing. Ewald Sodl</t>
  </si>
  <si>
    <t>Sitzung 19.5.2005</t>
  </si>
  <si>
    <t>SAX</t>
  </si>
  <si>
    <t>Glas Frank</t>
  </si>
  <si>
    <t>Mödritsch</t>
  </si>
  <si>
    <t>Bunzl Perchtoldsdorf</t>
  </si>
  <si>
    <t>Pittel &amp; Brausewetter</t>
  </si>
  <si>
    <t>Maler</t>
  </si>
  <si>
    <t>Außenanlagen</t>
  </si>
  <si>
    <t>Tischlerarbeitem</t>
  </si>
  <si>
    <t>automatische Türen</t>
  </si>
  <si>
    <t>(Nur) Glaswände</t>
  </si>
  <si>
    <t>WC Trennwände</t>
  </si>
  <si>
    <t>Sitzung 6.7.2005</t>
  </si>
  <si>
    <t>Sessel 250 und 70 Tische</t>
  </si>
  <si>
    <t>Küche</t>
  </si>
  <si>
    <t>Sigatec</t>
  </si>
  <si>
    <t>120 Sessel 2 Stück a 93,90 netto</t>
  </si>
  <si>
    <t>Kaiser und Kraft</t>
  </si>
  <si>
    <t>Stand per 14.9.2005 (Ausgaben)</t>
  </si>
  <si>
    <t>Schätzung</t>
  </si>
  <si>
    <t>Überschreitung in %</t>
  </si>
  <si>
    <t>in EURO</t>
  </si>
  <si>
    <t>IN SCHILLING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</si>
</sst>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3" xfId="0" applyNumberFormat="1" applyBorder="1" applyAlignment="1">
      <alignment/>
    </xf>
    <xf numFmtId="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43">
      <selection activeCell="A63" sqref="A63"/>
    </sheetView>
  </sheetViews>
  <sheetFormatPr defaultColWidth="11.421875" defaultRowHeight="12.75"/>
  <cols>
    <col min="1" max="1" width="16.28125" style="0" customWidth="1"/>
    <col min="2" max="2" width="42.7109375" style="0" customWidth="1"/>
    <col min="3" max="3" width="11.7109375" style="0" bestFit="1" customWidth="1"/>
    <col min="4" max="4" width="23.140625" style="0" customWidth="1"/>
    <col min="5" max="6" width="18.8515625" style="0" customWidth="1"/>
  </cols>
  <sheetData>
    <row r="1" ht="12.75">
      <c r="A1" s="5" t="s">
        <v>0</v>
      </c>
    </row>
    <row r="2" s="6" customFormat="1" ht="12.75">
      <c r="A2" s="6" t="s">
        <v>1</v>
      </c>
    </row>
    <row r="3" spans="1:6" s="6" customFormat="1" ht="12.75">
      <c r="A3" s="6" t="s">
        <v>2</v>
      </c>
      <c r="C3" s="6" t="s">
        <v>99</v>
      </c>
      <c r="D3" s="6" t="s">
        <v>47</v>
      </c>
      <c r="E3" s="6" t="s">
        <v>60</v>
      </c>
      <c r="F3" s="6" t="s">
        <v>57</v>
      </c>
    </row>
    <row r="4" spans="1:4" s="6" customFormat="1" ht="12.75">
      <c r="A4" s="7"/>
      <c r="D4" s="6" t="s">
        <v>55</v>
      </c>
    </row>
    <row r="5" spans="1:4" s="4" customFormat="1" ht="12.75">
      <c r="A5" s="1" t="s">
        <v>3</v>
      </c>
      <c r="B5" s="8"/>
      <c r="C5" s="7" t="s">
        <v>46</v>
      </c>
      <c r="D5" s="7"/>
    </row>
    <row r="6" spans="1:6" ht="12.75">
      <c r="A6" s="1" t="s">
        <v>4</v>
      </c>
      <c r="B6" s="2" t="s">
        <v>24</v>
      </c>
      <c r="C6" s="3">
        <v>32950</v>
      </c>
      <c r="D6" s="3">
        <v>50917.02</v>
      </c>
      <c r="F6" t="s">
        <v>58</v>
      </c>
    </row>
    <row r="7" spans="1:4" ht="12.75">
      <c r="A7" s="1" t="s">
        <v>5</v>
      </c>
      <c r="B7" s="2" t="s">
        <v>25</v>
      </c>
      <c r="C7" s="3">
        <v>3510</v>
      </c>
      <c r="D7" s="3">
        <v>10094.93</v>
      </c>
    </row>
    <row r="8" spans="1:6" ht="12.75">
      <c r="A8" s="1" t="s">
        <v>6</v>
      </c>
      <c r="B8" s="2" t="s">
        <v>26</v>
      </c>
      <c r="C8" s="3">
        <v>33270</v>
      </c>
      <c r="D8" s="3">
        <v>35221.32</v>
      </c>
      <c r="F8" t="s">
        <v>59</v>
      </c>
    </row>
    <row r="9" spans="1:4" ht="12.75">
      <c r="A9" s="1" t="s">
        <v>7</v>
      </c>
      <c r="B9" s="2" t="s">
        <v>27</v>
      </c>
      <c r="C9" s="3">
        <v>15165</v>
      </c>
      <c r="D9" s="3">
        <v>17631.85</v>
      </c>
    </row>
    <row r="10" spans="1:4" ht="12.75">
      <c r="A10" s="1" t="s">
        <v>8</v>
      </c>
      <c r="B10" s="2" t="s">
        <v>28</v>
      </c>
      <c r="C10" s="3">
        <v>222945</v>
      </c>
      <c r="D10" s="3">
        <v>226154.1</v>
      </c>
    </row>
    <row r="11" spans="1:4" ht="12.75">
      <c r="A11" s="1" t="s">
        <v>9</v>
      </c>
      <c r="B11" s="2" t="s">
        <v>29</v>
      </c>
      <c r="C11" s="3">
        <v>139215</v>
      </c>
      <c r="D11" s="3">
        <v>133464.28</v>
      </c>
    </row>
    <row r="12" spans="1:4" ht="12.75">
      <c r="A12" s="1" t="s">
        <v>10</v>
      </c>
      <c r="B12" s="2" t="s">
        <v>30</v>
      </c>
      <c r="C12" s="3">
        <v>104470</v>
      </c>
      <c r="D12" s="3">
        <v>123192.65</v>
      </c>
    </row>
    <row r="13" spans="1:4" ht="12.75">
      <c r="A13" s="1" t="s">
        <v>11</v>
      </c>
      <c r="B13" s="2" t="s">
        <v>31</v>
      </c>
      <c r="C13" s="3">
        <v>52140</v>
      </c>
      <c r="D13" s="3">
        <v>38981.41</v>
      </c>
    </row>
    <row r="14" spans="1:5" ht="12.75">
      <c r="A14" s="1"/>
      <c r="B14" s="2"/>
      <c r="C14" s="3"/>
      <c r="D14" s="3">
        <v>9988.3</v>
      </c>
      <c r="E14" t="s">
        <v>48</v>
      </c>
    </row>
    <row r="15" spans="1:5" ht="12.75">
      <c r="A15" s="1"/>
      <c r="B15" s="2"/>
      <c r="C15" s="3"/>
      <c r="D15" s="3">
        <v>52977.22</v>
      </c>
      <c r="E15" t="s">
        <v>49</v>
      </c>
    </row>
    <row r="16" spans="1:5" ht="12.75">
      <c r="A16" s="1"/>
      <c r="B16" s="2"/>
      <c r="C16" s="3"/>
      <c r="D16" s="3">
        <v>73264.82</v>
      </c>
      <c r="E16" t="s">
        <v>50</v>
      </c>
    </row>
    <row r="17" spans="1:6" ht="12.75">
      <c r="A17" s="1"/>
      <c r="B17" s="2"/>
      <c r="C17" s="3"/>
      <c r="D17" s="3">
        <v>1464.21</v>
      </c>
      <c r="E17" s="10" t="s">
        <v>51</v>
      </c>
      <c r="F17" s="10"/>
    </row>
    <row r="18" spans="1:5" ht="12.75">
      <c r="A18" s="1"/>
      <c r="B18" s="2"/>
      <c r="C18" s="3"/>
      <c r="D18" s="3">
        <v>7013.6</v>
      </c>
      <c r="E18" t="s">
        <v>52</v>
      </c>
    </row>
    <row r="19" spans="1:5" ht="12.75">
      <c r="A19" s="1"/>
      <c r="B19" s="2"/>
      <c r="C19" s="3"/>
      <c r="D19" s="3">
        <v>11413.6</v>
      </c>
      <c r="E19" t="s">
        <v>53</v>
      </c>
    </row>
    <row r="20" spans="1:6" ht="12.75">
      <c r="A20" s="1"/>
      <c r="B20" s="2" t="s">
        <v>54</v>
      </c>
      <c r="C20" s="9">
        <f>SUM(C6:C19)</f>
        <v>603665</v>
      </c>
      <c r="D20" s="9">
        <f>SUM(D6:D19)</f>
        <v>791779.31</v>
      </c>
      <c r="E20" s="4"/>
      <c r="F20" s="4"/>
    </row>
    <row r="21" spans="1:4" ht="12.75">
      <c r="A21" s="1"/>
      <c r="B21" s="2"/>
      <c r="C21" s="3"/>
      <c r="D21" s="3"/>
    </row>
    <row r="22" spans="1:6" ht="12.75">
      <c r="A22" s="1" t="s">
        <v>12</v>
      </c>
      <c r="B22" s="2" t="s">
        <v>32</v>
      </c>
      <c r="C22" s="3">
        <v>42650</v>
      </c>
      <c r="D22" s="3">
        <f>E22/1.2</f>
        <v>32399.166666666668</v>
      </c>
      <c r="E22" s="3">
        <v>38879</v>
      </c>
      <c r="F22" s="16" t="s">
        <v>61</v>
      </c>
    </row>
    <row r="23" spans="1:5" ht="12.75">
      <c r="A23" s="1" t="s">
        <v>13</v>
      </c>
      <c r="B23" s="2" t="s">
        <v>33</v>
      </c>
      <c r="C23" s="3">
        <v>105200</v>
      </c>
      <c r="D23" s="3"/>
      <c r="E23" s="1"/>
    </row>
    <row r="24" spans="1:6" ht="12.75">
      <c r="A24" s="1" t="s">
        <v>14</v>
      </c>
      <c r="B24" s="2" t="s">
        <v>34</v>
      </c>
      <c r="C24" s="3">
        <v>122975</v>
      </c>
      <c r="D24" s="3">
        <f>E24/1.2</f>
        <v>62276.13333333334</v>
      </c>
      <c r="E24" s="3">
        <v>74731.36</v>
      </c>
      <c r="F24" t="s">
        <v>61</v>
      </c>
    </row>
    <row r="25" spans="1:6" ht="12.75">
      <c r="A25" s="1" t="s">
        <v>15</v>
      </c>
      <c r="B25" s="2" t="s">
        <v>35</v>
      </c>
      <c r="C25" s="3">
        <v>32320</v>
      </c>
      <c r="D25" s="3">
        <f>E25/1.2</f>
        <v>82553.24166666667</v>
      </c>
      <c r="E25" s="3">
        <v>99063.89</v>
      </c>
      <c r="F25" t="s">
        <v>61</v>
      </c>
    </row>
    <row r="26" spans="1:5" ht="12.75">
      <c r="A26" s="1" t="s">
        <v>16</v>
      </c>
      <c r="B26" s="2" t="s">
        <v>36</v>
      </c>
      <c r="C26" s="3">
        <v>20894</v>
      </c>
      <c r="D26" s="3"/>
      <c r="E26" s="1"/>
    </row>
    <row r="27" spans="1:6" ht="12.75">
      <c r="A27" s="1" t="s">
        <v>17</v>
      </c>
      <c r="B27" s="2" t="s">
        <v>37</v>
      </c>
      <c r="C27" s="3">
        <v>49390</v>
      </c>
      <c r="D27" s="3">
        <f>E27/1.2</f>
        <v>38778.333333333336</v>
      </c>
      <c r="E27" s="3">
        <v>46534</v>
      </c>
      <c r="F27" t="s">
        <v>62</v>
      </c>
    </row>
    <row r="28" spans="1:5" ht="12.75">
      <c r="A28" s="1" t="s">
        <v>18</v>
      </c>
      <c r="B28" s="2" t="s">
        <v>38</v>
      </c>
      <c r="C28" s="3">
        <v>43050</v>
      </c>
      <c r="D28" s="3"/>
      <c r="E28" s="1"/>
    </row>
    <row r="29" spans="1:6" ht="12.75">
      <c r="A29" s="1" t="s">
        <v>19</v>
      </c>
      <c r="B29" s="2" t="s">
        <v>39</v>
      </c>
      <c r="C29" s="3">
        <v>91690</v>
      </c>
      <c r="D29" s="3">
        <v>89982.56</v>
      </c>
      <c r="E29" s="1"/>
      <c r="F29" t="s">
        <v>70</v>
      </c>
    </row>
    <row r="30" spans="1:6" ht="12.75">
      <c r="A30" s="1"/>
      <c r="B30" s="2" t="s">
        <v>66</v>
      </c>
      <c r="C30" s="3"/>
      <c r="D30" s="3">
        <v>30307.78</v>
      </c>
      <c r="E30" s="1"/>
      <c r="F30" t="s">
        <v>67</v>
      </c>
    </row>
    <row r="31" spans="1:6" ht="12.75">
      <c r="A31" s="1"/>
      <c r="B31" s="2" t="s">
        <v>68</v>
      </c>
      <c r="C31" s="3"/>
      <c r="D31" s="3">
        <v>82789</v>
      </c>
      <c r="E31" s="3"/>
      <c r="F31" t="s">
        <v>69</v>
      </c>
    </row>
    <row r="32" spans="1:6" ht="12.75">
      <c r="A32" s="1"/>
      <c r="B32" s="2" t="s">
        <v>71</v>
      </c>
      <c r="C32" s="3"/>
      <c r="D32" s="3">
        <v>21036.5</v>
      </c>
      <c r="E32" s="1"/>
      <c r="F32" t="s">
        <v>72</v>
      </c>
    </row>
    <row r="33" spans="1:5" ht="12.75">
      <c r="A33" s="1"/>
      <c r="B33" s="8" t="s">
        <v>73</v>
      </c>
      <c r="C33" s="3"/>
      <c r="D33" s="3"/>
      <c r="E33" s="1"/>
    </row>
    <row r="34" spans="1:6" ht="12.75">
      <c r="A34" s="1"/>
      <c r="B34" s="2" t="s">
        <v>74</v>
      </c>
      <c r="C34" s="3"/>
      <c r="D34" s="3">
        <f>E34/1.2</f>
        <v>35881.275</v>
      </c>
      <c r="E34" s="3">
        <v>43057.53</v>
      </c>
      <c r="F34" t="s">
        <v>72</v>
      </c>
    </row>
    <row r="35" spans="1:6" ht="12.75">
      <c r="A35" s="1"/>
      <c r="B35" s="2" t="s">
        <v>75</v>
      </c>
      <c r="C35" s="3"/>
      <c r="D35" s="3">
        <f>E35/1.2</f>
        <v>39481.833333333336</v>
      </c>
      <c r="E35" s="3">
        <v>47378.2</v>
      </c>
      <c r="F35" t="s">
        <v>76</v>
      </c>
    </row>
    <row r="36" spans="1:6" ht="12.75">
      <c r="A36" s="1"/>
      <c r="B36" s="2" t="s">
        <v>77</v>
      </c>
      <c r="C36" s="3"/>
      <c r="D36" s="3">
        <f>E36/1.2</f>
        <v>20470.833333333336</v>
      </c>
      <c r="E36" s="3">
        <v>24565</v>
      </c>
      <c r="F36" t="s">
        <v>78</v>
      </c>
    </row>
    <row r="37" spans="1:5" ht="12.75">
      <c r="A37" s="1"/>
      <c r="B37" s="2"/>
      <c r="C37" s="3"/>
      <c r="D37" s="3"/>
      <c r="E37" s="1"/>
    </row>
    <row r="38" spans="1:5" ht="12.75">
      <c r="A38" s="1"/>
      <c r="B38" s="2"/>
      <c r="C38" s="3"/>
      <c r="D38" s="3"/>
      <c r="E38" s="1"/>
    </row>
    <row r="39" spans="1:5" ht="12.75">
      <c r="A39" s="1" t="s">
        <v>20</v>
      </c>
      <c r="B39" s="2" t="s">
        <v>40</v>
      </c>
      <c r="C39" s="3">
        <v>94452</v>
      </c>
      <c r="D39" s="3"/>
      <c r="E39" s="1"/>
    </row>
    <row r="40" spans="1:5" ht="12.75">
      <c r="A40" s="1" t="s">
        <v>21</v>
      </c>
      <c r="B40" s="2" t="s">
        <v>41</v>
      </c>
      <c r="C40" s="3">
        <v>37550</v>
      </c>
      <c r="D40" s="3"/>
      <c r="E40" s="1"/>
    </row>
    <row r="41" spans="1:6" ht="12.75">
      <c r="A41" s="1" t="s">
        <v>22</v>
      </c>
      <c r="B41" s="2" t="s">
        <v>42</v>
      </c>
      <c r="C41" s="3">
        <v>46750</v>
      </c>
      <c r="D41" s="3">
        <f>E41/1.2</f>
        <v>28385.833333333336</v>
      </c>
      <c r="E41" s="3">
        <v>34063</v>
      </c>
      <c r="F41" s="16" t="s">
        <v>62</v>
      </c>
    </row>
    <row r="42" spans="1:6" ht="12.75">
      <c r="A42" s="1"/>
      <c r="B42" s="2"/>
      <c r="C42" s="3"/>
      <c r="D42" s="3"/>
      <c r="E42" s="3"/>
      <c r="F42" s="12"/>
    </row>
    <row r="43" spans="1:6" ht="12.75">
      <c r="A43" s="1" t="s">
        <v>80</v>
      </c>
      <c r="B43" s="2" t="s">
        <v>91</v>
      </c>
      <c r="C43" s="3"/>
      <c r="D43" s="3">
        <f aca="true" t="shared" si="0" ref="D43:D48">E43/1.2</f>
        <v>3216</v>
      </c>
      <c r="E43" s="3">
        <v>3859.2</v>
      </c>
      <c r="F43" s="12" t="s">
        <v>81</v>
      </c>
    </row>
    <row r="44" spans="1:6" ht="12.75">
      <c r="A44" s="1"/>
      <c r="B44" s="2" t="s">
        <v>90</v>
      </c>
      <c r="C44" s="3"/>
      <c r="D44" s="3">
        <f t="shared" si="0"/>
        <v>14371.108333333335</v>
      </c>
      <c r="E44" s="3">
        <v>17245.33</v>
      </c>
      <c r="F44" s="12" t="s">
        <v>82</v>
      </c>
    </row>
    <row r="45" spans="1:6" ht="12.75">
      <c r="A45" s="1"/>
      <c r="B45" s="2" t="s">
        <v>89</v>
      </c>
      <c r="C45" s="3"/>
      <c r="D45" s="3">
        <f t="shared" si="0"/>
        <v>3737.9083333333333</v>
      </c>
      <c r="E45" s="3">
        <v>4485.49</v>
      </c>
      <c r="F45" s="12" t="s">
        <v>84</v>
      </c>
    </row>
    <row r="46" spans="1:6" ht="12.75">
      <c r="A46" s="1"/>
      <c r="B46" s="2" t="s">
        <v>88</v>
      </c>
      <c r="C46" s="3"/>
      <c r="D46" s="3">
        <f t="shared" si="0"/>
        <v>53510</v>
      </c>
      <c r="E46" s="3">
        <v>64212</v>
      </c>
      <c r="F46" s="12" t="s">
        <v>83</v>
      </c>
    </row>
    <row r="47" spans="1:6" ht="12.75">
      <c r="A47" s="1"/>
      <c r="B47" s="2" t="s">
        <v>87</v>
      </c>
      <c r="C47" s="3"/>
      <c r="D47" s="3">
        <f t="shared" si="0"/>
        <v>141634.25</v>
      </c>
      <c r="E47" s="3">
        <v>169961.1</v>
      </c>
      <c r="F47" s="12" t="s">
        <v>85</v>
      </c>
    </row>
    <row r="48" spans="1:6" ht="12.75">
      <c r="A48" s="1"/>
      <c r="B48" s="2" t="s">
        <v>86</v>
      </c>
      <c r="C48" s="3"/>
      <c r="D48" s="3">
        <f t="shared" si="0"/>
        <v>40318.5</v>
      </c>
      <c r="E48" s="3">
        <v>48382.2</v>
      </c>
      <c r="F48" s="12" t="s">
        <v>70</v>
      </c>
    </row>
    <row r="49" spans="1:6" ht="12.75">
      <c r="A49" s="1" t="s">
        <v>92</v>
      </c>
      <c r="B49" s="2" t="s">
        <v>93</v>
      </c>
      <c r="C49" s="3"/>
      <c r="D49" s="3">
        <v>37800</v>
      </c>
      <c r="E49" s="3"/>
      <c r="F49" s="12" t="s">
        <v>83</v>
      </c>
    </row>
    <row r="50" spans="1:6" ht="12.75">
      <c r="A50" s="1"/>
      <c r="B50" s="2" t="s">
        <v>94</v>
      </c>
      <c r="C50" s="3"/>
      <c r="D50" s="3">
        <v>49000</v>
      </c>
      <c r="E50" s="3"/>
      <c r="F50" s="12" t="s">
        <v>95</v>
      </c>
    </row>
    <row r="51" spans="1:6" ht="12.75">
      <c r="A51" s="1"/>
      <c r="B51" s="2" t="s">
        <v>96</v>
      </c>
      <c r="C51" s="3"/>
      <c r="D51" s="3">
        <v>5634</v>
      </c>
      <c r="E51" s="3"/>
      <c r="F51" s="12" t="s">
        <v>97</v>
      </c>
    </row>
    <row r="52" spans="1:6" ht="12.75">
      <c r="A52" s="1"/>
      <c r="B52" s="2"/>
      <c r="C52" s="3"/>
      <c r="D52" s="3"/>
      <c r="E52" s="3"/>
      <c r="F52" s="12"/>
    </row>
    <row r="53" spans="1:6" ht="12.75">
      <c r="A53" s="1" t="s">
        <v>23</v>
      </c>
      <c r="B53" s="2" t="s">
        <v>43</v>
      </c>
      <c r="C53" s="3">
        <v>332750</v>
      </c>
      <c r="D53" s="3">
        <v>185870.75</v>
      </c>
      <c r="E53" s="1"/>
      <c r="F53" t="s">
        <v>63</v>
      </c>
    </row>
    <row r="54" spans="1:6" ht="12.75">
      <c r="A54" s="1"/>
      <c r="B54" s="2" t="s">
        <v>64</v>
      </c>
      <c r="C54" s="3"/>
      <c r="D54" s="3">
        <v>203086.65</v>
      </c>
      <c r="E54" s="1"/>
      <c r="F54" t="s">
        <v>65</v>
      </c>
    </row>
    <row r="55" spans="2:5" ht="12.75">
      <c r="B55" s="2"/>
      <c r="C55" s="3">
        <f>SUM(C20:C53)</f>
        <v>1623336</v>
      </c>
      <c r="D55" s="3">
        <f>SUM(D20:D54)</f>
        <v>2094300.9666666666</v>
      </c>
      <c r="E55" s="1"/>
    </row>
    <row r="56" spans="1:5" ht="12.75">
      <c r="A56" s="1" t="s">
        <v>44</v>
      </c>
      <c r="B56" s="2"/>
      <c r="C56" s="3">
        <v>324667.2</v>
      </c>
      <c r="D56" s="3">
        <f>D55*0.2</f>
        <v>418860.19333333336</v>
      </c>
      <c r="E56" s="1"/>
    </row>
    <row r="57" spans="1:6" ht="12.75">
      <c r="A57" s="1" t="s">
        <v>45</v>
      </c>
      <c r="B57" s="2"/>
      <c r="C57" s="9">
        <f>SUM(C55:C56)</f>
        <v>1948003.2</v>
      </c>
      <c r="D57" s="9">
        <f>SUM(D55:D56)</f>
        <v>2513161.16</v>
      </c>
      <c r="E57" t="s">
        <v>100</v>
      </c>
      <c r="F57" s="15">
        <f>(D57-C57)/C57*100</f>
        <v>29.012167947157387</v>
      </c>
    </row>
    <row r="58" spans="3:4" ht="12.75">
      <c r="C58" s="1"/>
      <c r="D58" s="1"/>
    </row>
    <row r="59" spans="2:6" ht="12.75">
      <c r="B59" t="s">
        <v>79</v>
      </c>
      <c r="C59" s="1"/>
      <c r="D59" s="3">
        <v>159000</v>
      </c>
      <c r="F59" s="11"/>
    </row>
    <row r="60" spans="3:4" ht="12.75">
      <c r="C60" s="1"/>
      <c r="D60" s="3">
        <f>D59*0.2</f>
        <v>31800</v>
      </c>
    </row>
    <row r="61" spans="1:4" ht="12.75">
      <c r="A61" t="s">
        <v>56</v>
      </c>
      <c r="C61" s="1"/>
      <c r="D61" s="3">
        <f>SUM(D59:D60)</f>
        <v>190800</v>
      </c>
    </row>
    <row r="62" spans="3:4" ht="12.75">
      <c r="C62" s="1"/>
      <c r="D62" s="3"/>
    </row>
    <row r="63" spans="2:6" ht="15.75">
      <c r="B63" s="14" t="s">
        <v>98</v>
      </c>
      <c r="C63" s="1" t="s">
        <v>101</v>
      </c>
      <c r="D63" s="17">
        <f>D57+D61</f>
        <v>2703961.16</v>
      </c>
      <c r="E63" s="4" t="s">
        <v>102</v>
      </c>
      <c r="F63" s="13">
        <f>D63*13.7603</f>
        <v>37207316.749948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 xml:space="preserve">&amp;RDr.  LEOPOLD BOYER </oddHeader>
    <oddFooter>&amp;R&amp;F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Chef</cp:lastModifiedBy>
  <cp:lastPrinted>2005-11-26T08:15:01Z</cp:lastPrinted>
  <dcterms:created xsi:type="dcterms:W3CDTF">2004-07-19T08:47:12Z</dcterms:created>
  <dcterms:modified xsi:type="dcterms:W3CDTF">2005-11-26T08:37:37Z</dcterms:modified>
  <cp:category/>
  <cp:version/>
  <cp:contentType/>
  <cp:contentStatus/>
</cp:coreProperties>
</file>